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X:\22 Budget\"/>
    </mc:Choice>
  </mc:AlternateContent>
  <xr:revisionPtr revIDLastSave="0" documentId="8_{58CC8AC7-AF9C-4772-9905-475B9CB72785}" xr6:coauthVersionLast="47" xr6:coauthVersionMax="47" xr10:uidLastSave="{00000000-0000-0000-0000-000000000000}"/>
  <bookViews>
    <workbookView xWindow="-120" yWindow="-120" windowWidth="29040" windowHeight="15840" tabRatio="500" activeTab="2" xr2:uid="{00000000-000D-0000-FFFF-FFFF00000000}"/>
  </bookViews>
  <sheets>
    <sheet name="Details" sheetId="4" r:id="rId1"/>
    <sheet name="Notes" sheetId="3" r:id="rId2"/>
    <sheet name="Final Agreement" sheetId="1" r:id="rId3"/>
    <sheet name="Summer Salary Calculations" sheetId="5" r:id="rId4"/>
  </sheet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5" l="1"/>
  <c r="B6" i="5"/>
  <c r="D6" i="5"/>
  <c r="B11" i="5"/>
  <c r="B16" i="5" l="1"/>
  <c r="B12" i="5"/>
  <c r="E6" i="5"/>
  <c r="E7" i="5" s="1"/>
  <c r="B17" i="5" l="1"/>
  <c r="B18" i="5" s="1"/>
  <c r="D18" i="5"/>
  <c r="E18" i="5" s="1"/>
  <c r="E19" i="5" s="1"/>
  <c r="D12" i="5"/>
  <c r="E12" i="5" s="1"/>
  <c r="E13" i="5" s="1"/>
  <c r="E21" i="5" l="1"/>
  <c r="G14" i="1" l="1"/>
  <c r="G13" i="1"/>
  <c r="G12" i="1"/>
  <c r="G11" i="1"/>
  <c r="B16" i="1"/>
  <c r="D20" i="1" l="1"/>
  <c r="C20" i="1"/>
  <c r="B20" i="1"/>
  <c r="C16" i="1"/>
  <c r="D16" i="1"/>
  <c r="E16" i="1"/>
  <c r="E24" i="1"/>
  <c r="E28" i="1" s="1"/>
  <c r="G15" i="1"/>
  <c r="G20" i="1" l="1"/>
  <c r="D22" i="1"/>
  <c r="C22" i="1"/>
  <c r="B22" i="1"/>
  <c r="B21" i="1"/>
  <c r="D21" i="1"/>
  <c r="C21" i="1"/>
  <c r="C23" i="1"/>
  <c r="D23" i="1"/>
  <c r="G16" i="1"/>
  <c r="E25" i="1"/>
  <c r="B24" i="1" l="1"/>
  <c r="B28" i="1" s="1"/>
  <c r="C24" i="1"/>
  <c r="G21" i="1"/>
  <c r="D24" i="1"/>
  <c r="G23" i="1"/>
  <c r="G22" i="1"/>
  <c r="B25" i="1" l="1"/>
  <c r="D28" i="1"/>
  <c r="D25" i="1"/>
  <c r="G24" i="1"/>
  <c r="C28" i="1"/>
  <c r="C25" i="1"/>
  <c r="G28" i="1" l="1"/>
</calcChain>
</file>

<file path=xl/sharedStrings.xml><?xml version="1.0" encoding="utf-8"?>
<sst xmlns="http://schemas.openxmlformats.org/spreadsheetml/2006/main" count="109" uniqueCount="86">
  <si>
    <t>List all items separately here. See the "Notes" page for categories and explanations. Note that column A is a drop down.</t>
  </si>
  <si>
    <t>Category</t>
  </si>
  <si>
    <t>Item</t>
  </si>
  <si>
    <t>$ Yr 1</t>
  </si>
  <si>
    <t>Description</t>
  </si>
  <si>
    <t>$ Yr 2</t>
  </si>
  <si>
    <t>$ Yr 3</t>
  </si>
  <si>
    <t>Categories</t>
  </si>
  <si>
    <t>Notes</t>
  </si>
  <si>
    <t>Core Facility</t>
  </si>
  <si>
    <t>Fees for the use of a specific core facility or fee for service unit on campus--please note the facility and rates.</t>
  </si>
  <si>
    <t>Equipment</t>
  </si>
  <si>
    <t>Intended equipment purchases need to be itemized and pricing and sourcing included.</t>
  </si>
  <si>
    <t>GRA</t>
  </si>
  <si>
    <t>Graduate Research Assistant (annual stipend*1.572 to account for student benefits)</t>
  </si>
  <si>
    <t>Other Personnel</t>
  </si>
  <si>
    <t>Non-student employees (post-docs, specialist, project coordination). For hourly rates, multiply 1.4 to include fringe. For lump sum contracts, please note as such.</t>
  </si>
  <si>
    <t>Other Services</t>
  </si>
  <si>
    <t>Anticipated fees for services not currently rendered by a UNL Center or Core Facility</t>
  </si>
  <si>
    <t>Prof. Travel</t>
  </si>
  <si>
    <t>Professional travel-- i.e. conference attendance, workshops, symposia, invitations to speakers, visits to collaborators</t>
  </si>
  <si>
    <t>Rsch. Travel</t>
  </si>
  <si>
    <t>Necessary to access equipment, data collection, archives</t>
  </si>
  <si>
    <t>Summer Salary</t>
  </si>
  <si>
    <t>A month of summer salary is calculated as (1/9 of annual salary)*(1.3) to account for fringe costs.</t>
  </si>
  <si>
    <t>UGRA</t>
  </si>
  <si>
    <t>Undergraduate Research Assistants (note number of months per year and pay rate -- note that UGRA are usually charged 10% fringe and this is assumed to be included in the total)</t>
  </si>
  <si>
    <t>College of Arts and Science Commitment Sheet</t>
  </si>
  <si>
    <t>METADATA</t>
  </si>
  <si>
    <t>DATE:</t>
  </si>
  <si>
    <t>CAS HIRE #:</t>
  </si>
  <si>
    <t>NAME:</t>
  </si>
  <si>
    <t>SALARY:</t>
  </si>
  <si>
    <t>POSITION DESCRIPTION:</t>
  </si>
  <si>
    <t>RANK:</t>
  </si>
  <si>
    <t>DEPARTMENT:</t>
  </si>
  <si>
    <t>PKG TOTAL:</t>
  </si>
  <si>
    <t>!!!INCLUDE BENEFITS IN SALARY ESTIMATES!!!</t>
  </si>
  <si>
    <t>SECTION 2:</t>
  </si>
  <si>
    <t>DESCRIPTION OF NEED</t>
  </si>
  <si>
    <t>Year 1</t>
  </si>
  <si>
    <t>Year 2</t>
  </si>
  <si>
    <t>Year 3</t>
  </si>
  <si>
    <t>Year 4</t>
  </si>
  <si>
    <t>TOTAL</t>
  </si>
  <si>
    <t>SECTION 3:</t>
  </si>
  <si>
    <t>BASE FUNDING SOURCES</t>
  </si>
  <si>
    <t>Commit Year</t>
  </si>
  <si>
    <t>DEPT</t>
  </si>
  <si>
    <t>CAS</t>
  </si>
  <si>
    <t>ORED</t>
  </si>
  <si>
    <t>OTHER</t>
  </si>
  <si>
    <t>SUBTOTAL</t>
  </si>
  <si>
    <t>PERCENTAGE</t>
  </si>
  <si>
    <t>SECTION 5:</t>
  </si>
  <si>
    <t>COMMITMENT</t>
  </si>
  <si>
    <t>APPROVAL (Initials)</t>
  </si>
  <si>
    <t>SECTION 6:</t>
  </si>
  <si>
    <t>AUTHORIZATIONS</t>
  </si>
  <si>
    <t>PERSONNEL</t>
  </si>
  <si>
    <t>SIGNATURES</t>
  </si>
  <si>
    <t>DATE</t>
  </si>
  <si>
    <t>ORED Vice Chancellor</t>
  </si>
  <si>
    <t>CAS Dean</t>
  </si>
  <si>
    <t xml:space="preserve">CAS Business Office: </t>
  </si>
  <si>
    <t>(Alecia Kimbrough)</t>
  </si>
  <si>
    <t>Faculty name</t>
  </si>
  <si>
    <t>AY22-23 Base Salary</t>
  </si>
  <si>
    <t>AY2022/23</t>
  </si>
  <si>
    <t>Salary</t>
  </si>
  <si>
    <t>Benefits %</t>
  </si>
  <si>
    <t>Benefits Cost</t>
  </si>
  <si>
    <t>Total Cost</t>
  </si>
  <si>
    <t>New AY22/23 base salary</t>
  </si>
  <si>
    <t>Summer 2023 - 1 month</t>
  </si>
  <si>
    <t>Total AY22/23 &amp; Summer</t>
  </si>
  <si>
    <t>AY 2023/24</t>
  </si>
  <si>
    <t>AY2023/24 1.5% increase</t>
  </si>
  <si>
    <t>New AY23/24 base salary</t>
  </si>
  <si>
    <t>Summer 2024 - 2 months</t>
  </si>
  <si>
    <t>Total AY23/24 &amp; Summer</t>
  </si>
  <si>
    <t>AY2024/25</t>
  </si>
  <si>
    <t>AY2024/25  1.5% increase</t>
  </si>
  <si>
    <t>New AY24/25 base salary</t>
  </si>
  <si>
    <t>Summer 2025 - 1 month</t>
  </si>
  <si>
    <t>Total AY24/25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</si>
</sst>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-409]mmmm\ d\,\ yyyy;@"/>
    <numFmt numFmtId="166" formatCode="&quot;$&quot;#,##0"/>
  </numFmts>
  <fonts count="1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4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7" xfId="0" applyFont="1" applyBorder="1"/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64" fontId="4" fillId="0" borderId="2" xfId="0" applyNumberFormat="1" applyFont="1" applyBorder="1"/>
    <xf numFmtId="164" fontId="5" fillId="0" borderId="2" xfId="0" applyNumberFormat="1" applyFont="1" applyBorder="1"/>
    <xf numFmtId="164" fontId="4" fillId="0" borderId="0" xfId="0" applyNumberFormat="1" applyFont="1"/>
    <xf numFmtId="0" fontId="5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0" fontId="5" fillId="0" borderId="2" xfId="0" applyNumberFormat="1" applyFont="1" applyBorder="1"/>
    <xf numFmtId="10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164" fontId="6" fillId="0" borderId="2" xfId="0" applyNumberFormat="1" applyFont="1" applyBorder="1"/>
    <xf numFmtId="0" fontId="8" fillId="0" borderId="0" xfId="0" applyFont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64" fontId="4" fillId="0" borderId="6" xfId="0" applyNumberFormat="1" applyFont="1" applyBorder="1"/>
    <xf numFmtId="164" fontId="5" fillId="0" borderId="6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6" xfId="0" applyFont="1" applyBorder="1" applyAlignment="1">
      <alignment horizontal="center"/>
    </xf>
    <xf numFmtId="0" fontId="8" fillId="0" borderId="2" xfId="0" applyFont="1" applyBorder="1"/>
    <xf numFmtId="166" fontId="8" fillId="0" borderId="2" xfId="0" applyNumberFormat="1" applyFont="1" applyBorder="1"/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6" fontId="8" fillId="0" borderId="3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166" fontId="9" fillId="0" borderId="11" xfId="0" applyNumberFormat="1" applyFont="1" applyBorder="1"/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0" fontId="4" fillId="0" borderId="2" xfId="0" applyFont="1" applyBorder="1" applyAlignment="1"/>
    <xf numFmtId="0" fontId="4" fillId="0" borderId="2" xfId="0" applyFont="1" applyBorder="1" applyAlignment="1">
      <alignment vertical="top" wrapText="1"/>
    </xf>
    <xf numFmtId="165" fontId="4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"/>
  <sheetViews>
    <sheetView workbookViewId="0">
      <selection activeCell="A3" sqref="A3"/>
    </sheetView>
  </sheetViews>
  <sheetFormatPr defaultColWidth="17.625" defaultRowHeight="15.75" x14ac:dyDescent="0.25"/>
  <cols>
    <col min="1" max="3" width="17.625" style="18"/>
    <col min="4" max="4" width="23.625" style="18" customWidth="1"/>
    <col min="5" max="5" width="17.625" style="18"/>
    <col min="6" max="6" width="24.75" style="18" customWidth="1"/>
    <col min="7" max="7" width="17.625" style="18"/>
    <col min="8" max="8" width="23.5" style="18" customWidth="1"/>
    <col min="9" max="16384" width="17.625" style="18"/>
  </cols>
  <sheetData>
    <row r="1" spans="1:8" x14ac:dyDescent="0.25">
      <c r="A1" s="39" t="s">
        <v>0</v>
      </c>
      <c r="B1" s="39"/>
      <c r="C1" s="39"/>
      <c r="D1" s="39"/>
      <c r="E1" s="39"/>
      <c r="F1" s="39"/>
      <c r="G1" s="39"/>
      <c r="H1" s="39"/>
    </row>
    <row r="2" spans="1:8" x14ac:dyDescent="0.25">
      <c r="A2" s="19" t="s">
        <v>1</v>
      </c>
      <c r="B2" s="19" t="s">
        <v>2</v>
      </c>
      <c r="C2" s="20" t="s">
        <v>3</v>
      </c>
      <c r="D2" s="20" t="s">
        <v>4</v>
      </c>
      <c r="E2" s="20" t="s">
        <v>5</v>
      </c>
      <c r="F2" s="20" t="s">
        <v>4</v>
      </c>
      <c r="G2" s="20" t="s">
        <v>6</v>
      </c>
      <c r="H2" s="20" t="s">
        <v>4</v>
      </c>
    </row>
  </sheetData>
  <mergeCells count="1">
    <mergeCell ref="A1:H1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Notes!$A$2:$A$10</xm:f>
          </x14:formula1>
          <xm:sqref>A3:A47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>
      <selection activeCell="B10" sqref="B10"/>
    </sheetView>
  </sheetViews>
  <sheetFormatPr defaultColWidth="9" defaultRowHeight="15.75" x14ac:dyDescent="0.25"/>
  <cols>
    <col min="1" max="1" width="15.5" style="18" customWidth="1"/>
    <col min="2" max="2" width="148.25" style="18" customWidth="1"/>
    <col min="3" max="16384" width="9" style="18"/>
  </cols>
  <sheetData>
    <row r="1" spans="1:2" x14ac:dyDescent="0.25">
      <c r="A1" s="21" t="s">
        <v>7</v>
      </c>
      <c r="B1" s="21" t="s">
        <v>8</v>
      </c>
    </row>
    <row r="2" spans="1:2" x14ac:dyDescent="0.25">
      <c r="A2" s="18" t="s">
        <v>9</v>
      </c>
      <c r="B2" s="18" t="s">
        <v>10</v>
      </c>
    </row>
    <row r="3" spans="1:2" x14ac:dyDescent="0.25">
      <c r="A3" s="18" t="s">
        <v>11</v>
      </c>
      <c r="B3" s="18" t="s">
        <v>12</v>
      </c>
    </row>
    <row r="4" spans="1:2" x14ac:dyDescent="0.25">
      <c r="A4" s="18" t="s">
        <v>13</v>
      </c>
      <c r="B4" s="18" t="s">
        <v>14</v>
      </c>
    </row>
    <row r="5" spans="1:2" x14ac:dyDescent="0.25">
      <c r="A5" s="18" t="s">
        <v>15</v>
      </c>
      <c r="B5" s="18" t="s">
        <v>16</v>
      </c>
    </row>
    <row r="6" spans="1:2" x14ac:dyDescent="0.25">
      <c r="A6" s="18" t="s">
        <v>17</v>
      </c>
      <c r="B6" s="18" t="s">
        <v>18</v>
      </c>
    </row>
    <row r="7" spans="1:2" x14ac:dyDescent="0.25">
      <c r="A7" s="18" t="s">
        <v>19</v>
      </c>
      <c r="B7" s="18" t="s">
        <v>20</v>
      </c>
    </row>
    <row r="8" spans="1:2" x14ac:dyDescent="0.25">
      <c r="A8" s="18" t="s">
        <v>21</v>
      </c>
      <c r="B8" s="18" t="s">
        <v>22</v>
      </c>
    </row>
    <row r="9" spans="1:2" x14ac:dyDescent="0.25">
      <c r="A9" s="18" t="s">
        <v>23</v>
      </c>
      <c r="B9" s="18" t="s">
        <v>24</v>
      </c>
    </row>
    <row r="10" spans="1:2" x14ac:dyDescent="0.25">
      <c r="A10" s="18" t="s">
        <v>25</v>
      </c>
      <c r="B10" s="18" t="s">
        <v>26</v>
      </c>
    </row>
  </sheetData>
  <sortState xmlns:xlrd2="http://schemas.microsoft.com/office/spreadsheetml/2017/richdata2" ref="A2:B10">
    <sortCondition ref="A2:A10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5"/>
  <sheetViews>
    <sheetView tabSelected="1" zoomScale="120" zoomScaleNormal="120" zoomScalePageLayoutView="120" workbookViewId="0">
      <selection activeCell="I15" sqref="I15"/>
    </sheetView>
  </sheetViews>
  <sheetFormatPr defaultColWidth="10.75" defaultRowHeight="14.1" customHeight="1" x14ac:dyDescent="0.2"/>
  <cols>
    <col min="1" max="1" width="18.75" style="1" customWidth="1"/>
    <col min="2" max="4" width="9.625" style="1" customWidth="1"/>
    <col min="5" max="5" width="10.25" style="1" bestFit="1" customWidth="1"/>
    <col min="6" max="6" width="10.25" style="1" customWidth="1"/>
    <col min="7" max="7" width="10.125" style="1" customWidth="1"/>
    <col min="8" max="16384" width="10.75" style="1"/>
  </cols>
  <sheetData>
    <row r="1" spans="1:8" ht="14.1" customHeight="1" x14ac:dyDescent="0.2">
      <c r="A1" s="40" t="s">
        <v>27</v>
      </c>
      <c r="B1" s="40"/>
      <c r="C1" s="40"/>
      <c r="D1" s="40"/>
      <c r="E1" s="40"/>
      <c r="F1" s="40"/>
      <c r="G1" s="40"/>
    </row>
    <row r="2" spans="1:8" ht="14.1" customHeight="1" x14ac:dyDescent="0.2">
      <c r="A2" s="40"/>
      <c r="B2" s="40"/>
      <c r="C2" s="40"/>
      <c r="D2" s="40"/>
      <c r="E2" s="40"/>
      <c r="F2" s="40"/>
      <c r="G2" s="40"/>
    </row>
    <row r="3" spans="1:8" ht="14.1" customHeight="1" x14ac:dyDescent="0.2">
      <c r="A3" s="41" t="s">
        <v>28</v>
      </c>
      <c r="B3" s="42"/>
      <c r="C3" s="42"/>
      <c r="D3" s="42"/>
      <c r="E3" s="42"/>
      <c r="F3" s="42"/>
      <c r="G3" s="43"/>
    </row>
    <row r="4" spans="1:8" ht="14.1" customHeight="1" x14ac:dyDescent="0.2">
      <c r="A4" s="2" t="s">
        <v>29</v>
      </c>
      <c r="B4" s="53"/>
      <c r="C4" s="53"/>
      <c r="D4" s="3"/>
      <c r="E4" s="13" t="s">
        <v>30</v>
      </c>
      <c r="F4" s="48"/>
      <c r="G4" s="48"/>
    </row>
    <row r="5" spans="1:8" ht="14.1" customHeight="1" x14ac:dyDescent="0.2">
      <c r="A5" s="2" t="s">
        <v>31</v>
      </c>
      <c r="B5" s="48"/>
      <c r="C5" s="48"/>
      <c r="D5" s="4"/>
      <c r="E5" s="13" t="s">
        <v>32</v>
      </c>
      <c r="F5" s="48"/>
      <c r="G5" s="48"/>
    </row>
    <row r="6" spans="1:8" ht="14.1" customHeight="1" x14ac:dyDescent="0.2">
      <c r="A6" s="2" t="s">
        <v>33</v>
      </c>
      <c r="B6" s="48"/>
      <c r="C6" s="48"/>
      <c r="D6" s="4"/>
      <c r="E6" s="13" t="s">
        <v>34</v>
      </c>
      <c r="F6" s="48"/>
      <c r="G6" s="48"/>
    </row>
    <row r="7" spans="1:8" ht="14.1" customHeight="1" x14ac:dyDescent="0.2">
      <c r="A7" s="2" t="s">
        <v>35</v>
      </c>
      <c r="B7" s="48"/>
      <c r="C7" s="48"/>
      <c r="D7" s="5"/>
      <c r="E7" s="13" t="s">
        <v>36</v>
      </c>
      <c r="F7" s="54"/>
      <c r="G7" s="47"/>
    </row>
    <row r="8" spans="1:8" ht="14.1" customHeight="1" x14ac:dyDescent="0.2">
      <c r="A8" s="48" t="s">
        <v>37</v>
      </c>
      <c r="B8" s="48"/>
      <c r="C8" s="48"/>
      <c r="D8" s="48"/>
      <c r="E8" s="48"/>
      <c r="F8" s="48"/>
      <c r="G8" s="48"/>
    </row>
    <row r="9" spans="1:8" ht="14.1" customHeight="1" x14ac:dyDescent="0.2">
      <c r="A9" s="6" t="s">
        <v>38</v>
      </c>
      <c r="B9" s="47" t="s">
        <v>39</v>
      </c>
      <c r="C9" s="48"/>
      <c r="D9" s="48"/>
      <c r="E9" s="48"/>
      <c r="F9" s="48"/>
      <c r="G9" s="48"/>
    </row>
    <row r="10" spans="1:8" ht="14.1" customHeight="1" x14ac:dyDescent="0.2">
      <c r="A10" s="7" t="s">
        <v>2</v>
      </c>
      <c r="B10" s="8" t="s">
        <v>40</v>
      </c>
      <c r="C10" s="8" t="s">
        <v>41</v>
      </c>
      <c r="D10" s="8" t="s">
        <v>42</v>
      </c>
      <c r="E10" s="8" t="s">
        <v>43</v>
      </c>
      <c r="F10" s="24" t="s">
        <v>8</v>
      </c>
      <c r="G10" s="2"/>
    </row>
    <row r="11" spans="1:8" ht="14.1" customHeight="1" x14ac:dyDescent="0.2">
      <c r="A11" s="2"/>
      <c r="B11" s="9"/>
      <c r="C11" s="9"/>
      <c r="D11" s="9"/>
      <c r="E11" s="9"/>
      <c r="F11" s="25"/>
      <c r="G11" s="22">
        <f t="shared" ref="G11:G16" si="0">SUM(B11:E11)</f>
        <v>0</v>
      </c>
    </row>
    <row r="12" spans="1:8" ht="14.1" customHeight="1" x14ac:dyDescent="0.2">
      <c r="A12" s="2"/>
      <c r="B12" s="9"/>
      <c r="C12" s="9"/>
      <c r="D12" s="9"/>
      <c r="E12" s="9"/>
      <c r="F12" s="26"/>
      <c r="G12" s="22">
        <f t="shared" si="0"/>
        <v>0</v>
      </c>
    </row>
    <row r="13" spans="1:8" ht="14.1" customHeight="1" x14ac:dyDescent="0.2">
      <c r="A13" s="2"/>
      <c r="B13" s="9"/>
      <c r="C13" s="9"/>
      <c r="D13" s="9"/>
      <c r="E13" s="9"/>
      <c r="F13" s="26"/>
      <c r="G13" s="22">
        <f t="shared" si="0"/>
        <v>0</v>
      </c>
    </row>
    <row r="14" spans="1:8" ht="14.1" customHeight="1" x14ac:dyDescent="0.2">
      <c r="A14" s="2"/>
      <c r="B14" s="9"/>
      <c r="C14" s="9"/>
      <c r="D14" s="9"/>
      <c r="E14" s="9"/>
      <c r="F14" s="26"/>
      <c r="G14" s="22">
        <f t="shared" si="0"/>
        <v>0</v>
      </c>
    </row>
    <row r="15" spans="1:8" ht="14.1" customHeight="1" x14ac:dyDescent="0.2">
      <c r="A15" s="2"/>
      <c r="B15" s="9"/>
      <c r="C15" s="9"/>
      <c r="D15" s="9"/>
      <c r="E15" s="9"/>
      <c r="F15" s="26"/>
      <c r="G15" s="22">
        <f t="shared" si="0"/>
        <v>0</v>
      </c>
    </row>
    <row r="16" spans="1:8" ht="14.1" customHeight="1" x14ac:dyDescent="0.2">
      <c r="A16" s="7" t="s">
        <v>44</v>
      </c>
      <c r="B16" s="10">
        <f>SUM(B11:B15)</f>
        <v>0</v>
      </c>
      <c r="C16" s="10">
        <f>SUM(C11:C15)</f>
        <v>0</v>
      </c>
      <c r="D16" s="10">
        <f>SUM(D11:D15)</f>
        <v>0</v>
      </c>
      <c r="E16" s="10">
        <f>SUM(E11:E15)</f>
        <v>0</v>
      </c>
      <c r="F16" s="27"/>
      <c r="G16" s="23">
        <f t="shared" si="0"/>
        <v>0</v>
      </c>
      <c r="H16" s="11"/>
    </row>
    <row r="17" spans="1:9" ht="14.1" customHeight="1" x14ac:dyDescent="0.2">
      <c r="A17" s="48"/>
      <c r="B17" s="48"/>
      <c r="C17" s="48"/>
      <c r="D17" s="48"/>
      <c r="E17" s="48"/>
      <c r="F17" s="49"/>
      <c r="G17" s="48"/>
    </row>
    <row r="18" spans="1:9" ht="14.1" customHeight="1" x14ac:dyDescent="0.2">
      <c r="A18" s="6" t="s">
        <v>45</v>
      </c>
      <c r="B18" s="47" t="s">
        <v>46</v>
      </c>
      <c r="C18" s="47"/>
      <c r="D18" s="47"/>
      <c r="E18" s="47"/>
      <c r="F18" s="47"/>
      <c r="G18" s="47"/>
    </row>
    <row r="19" spans="1:9" ht="14.1" customHeight="1" x14ac:dyDescent="0.2">
      <c r="A19" s="7" t="s">
        <v>47</v>
      </c>
      <c r="B19" s="8" t="s">
        <v>48</v>
      </c>
      <c r="C19" s="8" t="s">
        <v>49</v>
      </c>
      <c r="D19" s="8" t="s">
        <v>50</v>
      </c>
      <c r="E19" s="8" t="s">
        <v>51</v>
      </c>
      <c r="F19" s="13"/>
      <c r="G19" s="12" t="s">
        <v>44</v>
      </c>
      <c r="H19" s="11"/>
    </row>
    <row r="20" spans="1:9" ht="14.1" customHeight="1" x14ac:dyDescent="0.2">
      <c r="A20" s="13" t="s">
        <v>40</v>
      </c>
      <c r="B20" s="9">
        <f>B16/3</f>
        <v>0</v>
      </c>
      <c r="C20" s="9">
        <f>B16/3</f>
        <v>0</v>
      </c>
      <c r="D20" s="9">
        <f>B16/3</f>
        <v>0</v>
      </c>
      <c r="E20" s="9"/>
      <c r="F20" s="52"/>
      <c r="G20" s="9">
        <f>SUM(B20:E20)</f>
        <v>0</v>
      </c>
      <c r="H20" s="11"/>
    </row>
    <row r="21" spans="1:9" ht="14.1" customHeight="1" x14ac:dyDescent="0.2">
      <c r="A21" s="13" t="s">
        <v>41</v>
      </c>
      <c r="B21" s="9">
        <f>C16/3</f>
        <v>0</v>
      </c>
      <c r="C21" s="9">
        <f>C16/3</f>
        <v>0</v>
      </c>
      <c r="D21" s="9">
        <f>C16/3</f>
        <v>0</v>
      </c>
      <c r="E21" s="9"/>
      <c r="F21" s="52"/>
      <c r="G21" s="9">
        <f>SUM(B21:E21)</f>
        <v>0</v>
      </c>
      <c r="H21" s="11"/>
    </row>
    <row r="22" spans="1:9" ht="14.1" customHeight="1" x14ac:dyDescent="0.2">
      <c r="A22" s="13" t="s">
        <v>42</v>
      </c>
      <c r="B22" s="9">
        <f>D16/3</f>
        <v>0</v>
      </c>
      <c r="C22" s="9">
        <f>D16/3</f>
        <v>0</v>
      </c>
      <c r="D22" s="9">
        <f>D16/3</f>
        <v>0</v>
      </c>
      <c r="E22" s="9"/>
      <c r="F22" s="52"/>
      <c r="G22" s="9">
        <f t="shared" ref="G22" si="1">SUM(B22:E22)</f>
        <v>0</v>
      </c>
      <c r="H22" s="11"/>
    </row>
    <row r="23" spans="1:9" ht="14.1" customHeight="1" x14ac:dyDescent="0.2">
      <c r="A23" s="13" t="s">
        <v>43</v>
      </c>
      <c r="B23" s="9"/>
      <c r="C23" s="9">
        <f>E16/2</f>
        <v>0</v>
      </c>
      <c r="D23" s="9">
        <f>E16/2</f>
        <v>0</v>
      </c>
      <c r="E23" s="9"/>
      <c r="F23" s="52"/>
      <c r="G23" s="9">
        <f>SUM(B23:E23)</f>
        <v>0</v>
      </c>
      <c r="H23" s="11"/>
    </row>
    <row r="24" spans="1:9" ht="14.1" customHeight="1" x14ac:dyDescent="0.2">
      <c r="A24" s="7" t="s">
        <v>52</v>
      </c>
      <c r="B24" s="10">
        <f>SUM(B20:B23)</f>
        <v>0</v>
      </c>
      <c r="C24" s="10">
        <f>SUM(C20:C23)</f>
        <v>0</v>
      </c>
      <c r="D24" s="10">
        <f>SUM(D20:D23)</f>
        <v>0</v>
      </c>
      <c r="E24" s="10">
        <f>SUM(E20:E23)</f>
        <v>0</v>
      </c>
      <c r="F24" s="52"/>
      <c r="G24" s="10">
        <f>SUM(B24:E24)</f>
        <v>0</v>
      </c>
    </row>
    <row r="25" spans="1:9" ht="14.1" customHeight="1" x14ac:dyDescent="0.2">
      <c r="A25" s="7" t="s">
        <v>53</v>
      </c>
      <c r="B25" s="14" t="e">
        <f>B24/SUM(B16:E16)</f>
        <v>#DIV/0!</v>
      </c>
      <c r="C25" s="14" t="e">
        <f>C24/SUM(B16:E16)</f>
        <v>#DIV/0!</v>
      </c>
      <c r="D25" s="14" t="e">
        <f>D24/SUM(B16:E16)</f>
        <v>#DIV/0!</v>
      </c>
      <c r="E25" s="14" t="e">
        <f>E24/SUM(B16:E16)</f>
        <v>#DIV/0!</v>
      </c>
      <c r="F25" s="50"/>
      <c r="G25" s="50"/>
    </row>
    <row r="26" spans="1:9" ht="14.1" customHeight="1" x14ac:dyDescent="0.2">
      <c r="A26" s="47"/>
      <c r="B26" s="47"/>
      <c r="C26" s="47"/>
      <c r="D26" s="47"/>
      <c r="E26" s="47"/>
      <c r="F26" s="47"/>
      <c r="G26" s="47"/>
    </row>
    <row r="27" spans="1:9" ht="14.1" customHeight="1" x14ac:dyDescent="0.2">
      <c r="A27" s="6" t="s">
        <v>54</v>
      </c>
      <c r="B27" s="15" t="s">
        <v>48</v>
      </c>
      <c r="C27" s="15" t="s">
        <v>49</v>
      </c>
      <c r="D27" s="15" t="s">
        <v>50</v>
      </c>
      <c r="E27" s="15" t="s">
        <v>51</v>
      </c>
      <c r="F27" s="13"/>
      <c r="G27" s="16" t="s">
        <v>44</v>
      </c>
      <c r="H27" s="11"/>
    </row>
    <row r="28" spans="1:9" ht="14.1" customHeight="1" x14ac:dyDescent="0.2">
      <c r="A28" s="7" t="s">
        <v>55</v>
      </c>
      <c r="B28" s="10">
        <f>B24</f>
        <v>0</v>
      </c>
      <c r="C28" s="10">
        <f>C24</f>
        <v>0</v>
      </c>
      <c r="D28" s="10">
        <f>D24</f>
        <v>0</v>
      </c>
      <c r="E28" s="10">
        <f>E24</f>
        <v>0</v>
      </c>
      <c r="F28" s="51"/>
      <c r="G28" s="10">
        <f>SUM(B28:F28)</f>
        <v>0</v>
      </c>
      <c r="H28" s="11"/>
      <c r="I28" s="11"/>
    </row>
    <row r="29" spans="1:9" ht="14.1" customHeight="1" x14ac:dyDescent="0.2">
      <c r="A29" s="7" t="s">
        <v>56</v>
      </c>
      <c r="B29" s="2"/>
      <c r="C29" s="2"/>
      <c r="D29" s="2"/>
      <c r="E29" s="2"/>
      <c r="F29" s="51"/>
      <c r="G29" s="17"/>
    </row>
    <row r="30" spans="1:9" ht="14.1" customHeight="1" x14ac:dyDescent="0.2">
      <c r="A30" s="47"/>
      <c r="B30" s="47"/>
      <c r="C30" s="47"/>
      <c r="D30" s="47"/>
      <c r="E30" s="47"/>
      <c r="F30" s="47"/>
      <c r="G30" s="47"/>
    </row>
    <row r="31" spans="1:9" ht="14.1" customHeight="1" x14ac:dyDescent="0.2">
      <c r="A31" s="6" t="s">
        <v>57</v>
      </c>
      <c r="B31" s="47" t="s">
        <v>58</v>
      </c>
      <c r="C31" s="47"/>
      <c r="D31" s="47"/>
      <c r="E31" s="47"/>
      <c r="F31" s="47"/>
      <c r="G31" s="47"/>
    </row>
    <row r="32" spans="1:9" ht="14.1" customHeight="1" x14ac:dyDescent="0.2">
      <c r="A32" s="6" t="s">
        <v>59</v>
      </c>
      <c r="B32" s="47" t="s">
        <v>60</v>
      </c>
      <c r="C32" s="47"/>
      <c r="D32" s="47"/>
      <c r="E32" s="8" t="s">
        <v>61</v>
      </c>
      <c r="F32" s="8"/>
      <c r="G32" s="8" t="s">
        <v>61</v>
      </c>
    </row>
    <row r="33" spans="1:7" ht="14.1" customHeight="1" x14ac:dyDescent="0.2">
      <c r="A33" s="6" t="s">
        <v>62</v>
      </c>
      <c r="B33" s="51"/>
      <c r="C33" s="51"/>
      <c r="D33" s="51"/>
      <c r="E33" s="2"/>
      <c r="F33" s="28"/>
      <c r="G33" s="2"/>
    </row>
    <row r="34" spans="1:7" ht="14.1" customHeight="1" x14ac:dyDescent="0.2">
      <c r="A34" s="6" t="s">
        <v>63</v>
      </c>
      <c r="B34" s="51"/>
      <c r="C34" s="51"/>
      <c r="D34" s="51"/>
      <c r="E34" s="2"/>
      <c r="F34" s="28"/>
      <c r="G34" s="2"/>
    </row>
    <row r="35" spans="1:7" ht="14.1" customHeight="1" x14ac:dyDescent="0.2">
      <c r="A35" s="6" t="s">
        <v>64</v>
      </c>
      <c r="B35" s="44" t="s">
        <v>65</v>
      </c>
      <c r="C35" s="45"/>
      <c r="D35" s="45"/>
      <c r="E35" s="45"/>
      <c r="F35" s="46"/>
      <c r="G35" s="2"/>
    </row>
  </sheetData>
  <mergeCells count="24">
    <mergeCell ref="F4:G4"/>
    <mergeCell ref="F5:G5"/>
    <mergeCell ref="F6:G6"/>
    <mergeCell ref="B9:G9"/>
    <mergeCell ref="B18:G18"/>
    <mergeCell ref="F7:G7"/>
    <mergeCell ref="A8:G8"/>
    <mergeCell ref="B7:C7"/>
    <mergeCell ref="A1:G2"/>
    <mergeCell ref="A3:G3"/>
    <mergeCell ref="B35:F35"/>
    <mergeCell ref="A26:G26"/>
    <mergeCell ref="A17:G17"/>
    <mergeCell ref="F25:G25"/>
    <mergeCell ref="F28:F29"/>
    <mergeCell ref="B33:D33"/>
    <mergeCell ref="B34:D34"/>
    <mergeCell ref="B31:G31"/>
    <mergeCell ref="B32:D32"/>
    <mergeCell ref="A30:G30"/>
    <mergeCell ref="F20:F24"/>
    <mergeCell ref="B4:C4"/>
    <mergeCell ref="B5:C5"/>
    <mergeCell ref="B6:C6"/>
  </mergeCells>
  <phoneticPr fontId="1" type="noConversion"/>
  <pageMargins left="0.7" right="0.7" top="0.75" bottom="0.75" header="0.3" footer="0.3"/>
  <pageSetup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workbookViewId="0">
      <selection activeCell="H28" sqref="H28"/>
    </sheetView>
  </sheetViews>
  <sheetFormatPr defaultRowHeight="15.75" x14ac:dyDescent="0.25"/>
  <cols>
    <col min="1" max="1" width="24.375" bestFit="1" customWidth="1"/>
    <col min="2" max="2" width="9.875" bestFit="1" customWidth="1"/>
    <col min="3" max="3" width="10.25" bestFit="1" customWidth="1"/>
    <col min="4" max="4" width="12.25" bestFit="1" customWidth="1"/>
    <col min="5" max="5" width="9.875" bestFit="1" customWidth="1"/>
  </cols>
  <sheetData>
    <row r="1" spans="1:5" x14ac:dyDescent="0.25">
      <c r="A1" s="29" t="s">
        <v>66</v>
      </c>
      <c r="B1" s="29"/>
      <c r="C1" s="18"/>
      <c r="D1" s="18"/>
      <c r="E1" s="18"/>
    </row>
    <row r="2" spans="1:5" x14ac:dyDescent="0.25">
      <c r="A2" s="29" t="s">
        <v>67</v>
      </c>
      <c r="B2" s="30"/>
      <c r="C2" s="18"/>
      <c r="D2" s="18"/>
      <c r="E2" s="18"/>
    </row>
    <row r="3" spans="1:5" x14ac:dyDescent="0.25">
      <c r="A3" s="18"/>
      <c r="B3" s="18"/>
      <c r="C3" s="18"/>
      <c r="D3" s="18"/>
      <c r="E3" s="18"/>
    </row>
    <row r="4" spans="1:5" x14ac:dyDescent="0.25">
      <c r="A4" s="31" t="s">
        <v>68</v>
      </c>
      <c r="B4" s="31" t="s">
        <v>69</v>
      </c>
      <c r="C4" s="31" t="s">
        <v>70</v>
      </c>
      <c r="D4" s="31" t="s">
        <v>71</v>
      </c>
      <c r="E4" s="32" t="s">
        <v>72</v>
      </c>
    </row>
    <row r="5" spans="1:5" x14ac:dyDescent="0.25">
      <c r="A5" s="29" t="s">
        <v>73</v>
      </c>
      <c r="B5" s="33"/>
      <c r="C5" s="33"/>
      <c r="D5" s="33"/>
      <c r="E5" s="34"/>
    </row>
    <row r="6" spans="1:5" x14ac:dyDescent="0.25">
      <c r="A6" s="29" t="s">
        <v>74</v>
      </c>
      <c r="B6" s="33">
        <f>B5/9</f>
        <v>0</v>
      </c>
      <c r="C6" s="37">
        <v>0.3</v>
      </c>
      <c r="D6" s="33">
        <f>B6*C6</f>
        <v>0</v>
      </c>
      <c r="E6" s="34">
        <f>B6+D6</f>
        <v>0</v>
      </c>
    </row>
    <row r="7" spans="1:5" x14ac:dyDescent="0.25">
      <c r="A7" s="29" t="s">
        <v>75</v>
      </c>
      <c r="B7" s="33"/>
      <c r="C7" s="33"/>
      <c r="D7" s="33"/>
      <c r="E7" s="35">
        <f>SUM(E5:E6)</f>
        <v>0</v>
      </c>
    </row>
    <row r="8" spans="1:5" x14ac:dyDescent="0.25">
      <c r="A8" s="18"/>
      <c r="B8" s="18"/>
      <c r="C8" s="18"/>
      <c r="D8" s="18"/>
      <c r="E8" s="18"/>
    </row>
    <row r="9" spans="1:5" x14ac:dyDescent="0.25">
      <c r="A9" s="31" t="s">
        <v>76</v>
      </c>
      <c r="B9" s="31" t="s">
        <v>69</v>
      </c>
      <c r="C9" s="31" t="s">
        <v>70</v>
      </c>
      <c r="D9" s="31" t="s">
        <v>71</v>
      </c>
      <c r="E9" s="32" t="s">
        <v>72</v>
      </c>
    </row>
    <row r="10" spans="1:5" x14ac:dyDescent="0.25">
      <c r="A10" s="29" t="s">
        <v>77</v>
      </c>
      <c r="B10" s="33">
        <f>B5*0.015</f>
        <v>0</v>
      </c>
      <c r="C10" s="33"/>
      <c r="D10" s="33"/>
      <c r="E10" s="33"/>
    </row>
    <row r="11" spans="1:5" x14ac:dyDescent="0.25">
      <c r="A11" s="29" t="s">
        <v>78</v>
      </c>
      <c r="B11" s="33">
        <f>B5+B10</f>
        <v>0</v>
      </c>
      <c r="C11" s="33"/>
      <c r="D11" s="33"/>
      <c r="E11" s="33"/>
    </row>
    <row r="12" spans="1:5" x14ac:dyDescent="0.25">
      <c r="A12" s="29" t="s">
        <v>79</v>
      </c>
      <c r="B12" s="33">
        <f>(B11/9)*2</f>
        <v>0</v>
      </c>
      <c r="C12" s="37">
        <v>0.3</v>
      </c>
      <c r="D12" s="33">
        <f>B12*C12</f>
        <v>0</v>
      </c>
      <c r="E12" s="33">
        <f>B12+D12</f>
        <v>0</v>
      </c>
    </row>
    <row r="13" spans="1:5" x14ac:dyDescent="0.25">
      <c r="A13" s="29" t="s">
        <v>80</v>
      </c>
      <c r="B13" s="33"/>
      <c r="C13" s="33"/>
      <c r="D13" s="33"/>
      <c r="E13" s="36">
        <f>SUM(E10:E12)</f>
        <v>0</v>
      </c>
    </row>
    <row r="14" spans="1:5" x14ac:dyDescent="0.25">
      <c r="A14" s="18"/>
      <c r="B14" s="18"/>
      <c r="C14" s="18"/>
      <c r="D14" s="18"/>
      <c r="E14" s="18"/>
    </row>
    <row r="15" spans="1:5" x14ac:dyDescent="0.25">
      <c r="A15" s="31" t="s">
        <v>81</v>
      </c>
      <c r="B15" s="31" t="s">
        <v>69</v>
      </c>
      <c r="C15" s="31" t="s">
        <v>70</v>
      </c>
      <c r="D15" s="31" t="s">
        <v>71</v>
      </c>
      <c r="E15" s="31" t="s">
        <v>72</v>
      </c>
    </row>
    <row r="16" spans="1:5" x14ac:dyDescent="0.25">
      <c r="A16" s="29" t="s">
        <v>82</v>
      </c>
      <c r="B16" s="33">
        <f>B11*0.015</f>
        <v>0</v>
      </c>
      <c r="C16" s="33"/>
      <c r="D16" s="33"/>
      <c r="E16" s="33"/>
    </row>
    <row r="17" spans="1:5" x14ac:dyDescent="0.25">
      <c r="A17" s="29" t="s">
        <v>83</v>
      </c>
      <c r="B17" s="33">
        <f>B11+B16</f>
        <v>0</v>
      </c>
      <c r="C17" s="33"/>
      <c r="D17" s="33"/>
      <c r="E17" s="33"/>
    </row>
    <row r="18" spans="1:5" x14ac:dyDescent="0.25">
      <c r="A18" s="29" t="s">
        <v>84</v>
      </c>
      <c r="B18" s="33">
        <f>B17/9</f>
        <v>0</v>
      </c>
      <c r="C18" s="37">
        <v>0.3</v>
      </c>
      <c r="D18" s="33">
        <f>B18*C18</f>
        <v>0</v>
      </c>
      <c r="E18" s="33">
        <f>B18+D18</f>
        <v>0</v>
      </c>
    </row>
    <row r="19" spans="1:5" x14ac:dyDescent="0.25">
      <c r="A19" s="29" t="s">
        <v>85</v>
      </c>
      <c r="B19" s="33"/>
      <c r="C19" s="33"/>
      <c r="D19" s="33"/>
      <c r="E19" s="36">
        <f>SUM(E16:E18)</f>
        <v>0</v>
      </c>
    </row>
    <row r="20" spans="1:5" ht="16.5" thickBot="1" x14ac:dyDescent="0.3">
      <c r="A20" s="18"/>
      <c r="B20" s="18"/>
      <c r="C20" s="18"/>
      <c r="D20" s="18"/>
      <c r="E20" s="18"/>
    </row>
    <row r="21" spans="1:5" ht="16.5" thickBot="1" x14ac:dyDescent="0.3">
      <c r="E21" s="38">
        <f>E19+E13+E7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x m l n s = " h t t p : / / s c h e m a s . m i c r o s o f t . c o m / D a t a M a s h u p " > A A A A A B c D A A B Q S w M E F A A C A A g A w Y E W T 8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w Y E W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G B F k 8 o i k e 4 D g A A A B E A A A A T A B w A R m 9 y b X V s Y X M v U 2 V j d G l v b j E u b S C i G A A o o B Q A A A A A A A A A A A A A A A A A A A A A A A A A A A A r T k 0 u y c z P U w i G 0 I b W A F B L A Q I t A B Q A A g A I A M G B F k / G r a w E p w A A A P g A A A A S A A A A A A A A A A A A A A A A A A A A A A B D b 2 5 m a W c v U G F j a 2 F n Z S 5 4 b W x Q S w E C L Q A U A A I A C A D B g R Z P D 8 r p q 6 Q A A A D p A A A A E w A A A A A A A A A A A A A A A A D z A A A A W 0 N v b n R l b n R f V H l w Z X N d L n h t b F B L A Q I t A B Q A A g A I A M G B F k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T s f r a J Z e 8 S Z C W i L 8 N i T 3 Z A A A A A A I A A A A A A A N m A A D A A A A A E A A A A K W W L J N g X h + r 2 9 m y f S 1 3 Y 3 o A A A A A B I A A A K A A A A A Q A A A A i l E K e 6 R C H p o Z B K L Z q a 8 L V V A A A A D / W 6 Z z b X I h W A W T + m U / F 7 T q U s b J U 3 c e t O 1 j z V L I Q q F / h u W R k 3 v 3 + T s k Y I t 3 Y q O K y K S + y 2 E P C B 2 O E j e c 5 9 O l U H X y 2 h Y 3 i 7 u M 3 u w W y Z 6 Z l + f i j R Q A A A B 1 Y e t O F 5 E 1 9 f b R C C 4 t 8 i i k u d C m W w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64DF0F1A7CEC41BE923651E6445EB3" ma:contentTypeVersion="12" ma:contentTypeDescription="Create a new document." ma:contentTypeScope="" ma:versionID="d1724b310aa07cb8f91450faad882d50">
  <xsd:schema xmlns:xsd="http://www.w3.org/2001/XMLSchema" xmlns:xs="http://www.w3.org/2001/XMLSchema" xmlns:p="http://schemas.microsoft.com/office/2006/metadata/properties" xmlns:ns3="c58af60d-8d8f-40c8-869b-e0e0426e2963" xmlns:ns4="e42800c0-f97f-4f7d-b5de-94a48e23afb4" targetNamespace="http://schemas.microsoft.com/office/2006/metadata/properties" ma:root="true" ma:fieldsID="03a7c6bb49274679374997bc5d0621d8" ns3:_="" ns4:_="">
    <xsd:import namespace="c58af60d-8d8f-40c8-869b-e0e0426e2963"/>
    <xsd:import namespace="e42800c0-f97f-4f7d-b5de-94a48e23afb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af60d-8d8f-40c8-869b-e0e0426e296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800c0-f97f-4f7d-b5de-94a48e23af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2FACD9-906B-46DD-A384-45074A993D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7463578-F921-4901-9FCC-A6414EFC3E78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53AD2A8F-EBB0-47CC-9307-05D4544E1A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8af60d-8d8f-40c8-869b-e0e0426e2963"/>
    <ds:schemaRef ds:uri="e42800c0-f97f-4f7d-b5de-94a48e23af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E9FCA5E-D01B-4D90-934C-68587C7925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Details</vt:lpstr>
      <vt:lpstr>Notes</vt:lpstr>
      <vt:lpstr>Final Agreement</vt:lpstr>
      <vt:lpstr>Summer Salary Calculations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Bodfield</dc:creator>
  <cp:keywords/>
  <dc:description/>
  <cp:lastModifiedBy>College of Arts &amp; Sciences</cp:lastModifiedBy>
  <cp:revision/>
  <dcterms:created xsi:type="dcterms:W3CDTF">2016-11-17T21:14:39Z</dcterms:created>
  <dcterms:modified xsi:type="dcterms:W3CDTF">2022-03-02T17:15:35Z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0x010100E264DF0F1A7CEC41BE923651E6445EB3</vt:lpwstr>
  </property>
</Properties>
</file>